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hoaib's data\DRC Sudan\D\DRC - Sudan\01. Procurements\2022\ITB\ITB-SDN-KRT-22-009 IGA_Cheese Material_NRT_CD\"/>
    </mc:Choice>
  </mc:AlternateContent>
  <bookViews>
    <workbookView xWindow="-110" yWindow="-110" windowWidth="19430" windowHeight="10430"/>
  </bookViews>
  <sheets>
    <sheet name="Annex A.1 Bid Form (Technical) " sheetId="1" r:id="rId1"/>
    <sheet name="Annex A.2  Bid Form (Financial)" sheetId="2" r:id="rId2"/>
  </sheets>
  <definedNames>
    <definedName name="_xlnm._FilterDatabase" localSheetId="0" hidden="1">'Annex A.1 Bid Form (Technical) '!$A$3:$L$15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 l="1"/>
  <c r="D15" i="2"/>
  <c r="D3" i="2"/>
  <c r="C5" i="2"/>
  <c r="D5" i="2"/>
  <c r="C6" i="2"/>
  <c r="D6" i="2"/>
  <c r="C7" i="2"/>
  <c r="D7" i="2"/>
  <c r="C8" i="2"/>
  <c r="D8" i="2"/>
  <c r="C9" i="2"/>
  <c r="D9" i="2"/>
  <c r="C10" i="2"/>
  <c r="D10" i="2"/>
  <c r="C11" i="2"/>
  <c r="D11" i="2"/>
  <c r="C12" i="2"/>
  <c r="D12" i="2"/>
  <c r="C13" i="2"/>
  <c r="D13" i="2"/>
  <c r="D4" i="2"/>
  <c r="B7" i="2" l="1"/>
  <c r="E7" i="2"/>
  <c r="F7" i="2"/>
  <c r="G7" i="2"/>
  <c r="B8" i="2"/>
  <c r="E8" i="2"/>
  <c r="F8" i="2"/>
  <c r="G8" i="2"/>
  <c r="B9" i="2"/>
  <c r="E9" i="2"/>
  <c r="F9" i="2"/>
  <c r="G9" i="2"/>
  <c r="B10" i="2"/>
  <c r="E10" i="2"/>
  <c r="F10" i="2"/>
  <c r="G10" i="2"/>
  <c r="B11" i="2"/>
  <c r="E11" i="2"/>
  <c r="F11" i="2"/>
  <c r="G11" i="2"/>
  <c r="B12" i="2"/>
  <c r="E12" i="2"/>
  <c r="F12" i="2"/>
  <c r="G12" i="2"/>
  <c r="B13" i="2"/>
  <c r="E13" i="2"/>
  <c r="F13" i="2"/>
  <c r="G13" i="2"/>
  <c r="B14" i="2"/>
  <c r="C14" i="2"/>
  <c r="E14" i="2"/>
  <c r="F14" i="2"/>
  <c r="G14" i="2"/>
  <c r="B15" i="2"/>
  <c r="C15" i="2"/>
  <c r="E15" i="2"/>
  <c r="F15" i="2"/>
  <c r="G15" i="2"/>
  <c r="A5" i="2"/>
  <c r="A6" i="2"/>
  <c r="A7" i="2"/>
  <c r="A8" i="2"/>
  <c r="A9" i="2"/>
  <c r="A10" i="2"/>
  <c r="A11" i="2"/>
  <c r="A12" i="2"/>
  <c r="A13" i="2"/>
  <c r="A14" i="2"/>
  <c r="A15" i="2"/>
  <c r="G4" i="2" l="1"/>
  <c r="G5" i="2"/>
  <c r="G6" i="2"/>
  <c r="C1" i="2" l="1"/>
  <c r="A23" i="2"/>
  <c r="E5" i="2" l="1"/>
  <c r="F5" i="2"/>
  <c r="E6" i="2"/>
  <c r="F6" i="2"/>
  <c r="F4" i="2"/>
  <c r="E4" i="2"/>
  <c r="B4" i="2" l="1"/>
  <c r="B5" i="2"/>
  <c r="B6" i="2"/>
  <c r="C4" i="2" l="1"/>
  <c r="A4" i="2"/>
  <c r="J16" i="2"/>
  <c r="J18" i="2" s="1"/>
  <c r="C21" i="2"/>
  <c r="C20" i="2"/>
</calcChain>
</file>

<file path=xl/sharedStrings.xml><?xml version="1.0" encoding="utf-8"?>
<sst xmlns="http://schemas.openxmlformats.org/spreadsheetml/2006/main" count="130" uniqueCount="89">
  <si>
    <t>DRC to complete</t>
  </si>
  <si>
    <t>Bidder to complete</t>
  </si>
  <si>
    <t>#</t>
  </si>
  <si>
    <t>Item/Milestone Required</t>
  </si>
  <si>
    <t>Specification</t>
  </si>
  <si>
    <t>Quantity offered</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</si>
  <si>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</si>
  <si>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</si>
  <si>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</si>
  <si>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</si>
  <si>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</si>
  <si>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</si>
  <si>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Company Name:</t>
  </si>
  <si>
    <t>Contact Person:</t>
  </si>
  <si>
    <t>Address:</t>
  </si>
  <si>
    <t>Phone number:</t>
  </si>
  <si>
    <t>Email Address:</t>
  </si>
  <si>
    <t xml:space="preserve">Date: </t>
  </si>
  <si>
    <t>Signed by a duly authorized company representative:</t>
  </si>
  <si>
    <t>Title:</t>
  </si>
  <si>
    <t>Print Name:</t>
  </si>
  <si>
    <t xml:space="preserve">Stamp of company </t>
  </si>
  <si>
    <t>Unit Price</t>
  </si>
  <si>
    <t xml:space="preserve">Total Price </t>
  </si>
  <si>
    <t>Sub-total</t>
  </si>
  <si>
    <t>Any other costs (please specify)</t>
  </si>
  <si>
    <t>Currency of Tender:</t>
  </si>
  <si>
    <t>Currency of Bid:</t>
  </si>
  <si>
    <t>Date:</t>
  </si>
  <si>
    <t xml:space="preserve">Estimated Quantity </t>
  </si>
  <si>
    <t>INCOTERMS 2020, DDP</t>
  </si>
  <si>
    <t>country of Origin</t>
  </si>
  <si>
    <t>Delivery time required (days after contract signature):</t>
  </si>
  <si>
    <t>three (3)</t>
  </si>
  <si>
    <t>Delivery Site</t>
  </si>
  <si>
    <t>Unit</t>
  </si>
  <si>
    <t>Kg</t>
  </si>
  <si>
    <t xml:space="preserve">Annex A.1 Bid Form (Technical) </t>
  </si>
  <si>
    <t>Annex A.2  Bid Form (Financial)</t>
  </si>
  <si>
    <t xml:space="preserve">Item/Milestone offered </t>
  </si>
  <si>
    <t>90 days after closing of ITB</t>
  </si>
  <si>
    <t>Total cost (including packing and delivery loading and unloading)</t>
  </si>
  <si>
    <t>Bid validity period offered:</t>
  </si>
  <si>
    <t>Stainless cooking pot with lid
Type: Aluminum cooking pot with Lid
Size: 8 Litres</t>
  </si>
  <si>
    <t>Curd/kitchen knife
Type: stainless steel, with wooden handle
Size: 8"</t>
  </si>
  <si>
    <t>Cheese cloth 2 meter</t>
  </si>
  <si>
    <t>Gloves</t>
  </si>
  <si>
    <t>Cheese Pots</t>
  </si>
  <si>
    <t>Stainless steel pot (cheese pot) 
16 lt capacity</t>
  </si>
  <si>
    <t>NRT</t>
  </si>
  <si>
    <t>Cooking Pots</t>
  </si>
  <si>
    <t>Curd/kitchen knife</t>
  </si>
  <si>
    <t>Cheese molds</t>
  </si>
  <si>
    <t>Plastic, 
2 kgs capacity</t>
  </si>
  <si>
    <t>2 meter</t>
  </si>
  <si>
    <t>1,000 tablets per pack</t>
  </si>
  <si>
    <t>100 gr per person</t>
  </si>
  <si>
    <t>Rennet</t>
  </si>
  <si>
    <t>Salt</t>
  </si>
  <si>
    <t>Wooden table</t>
  </si>
  <si>
    <t>Table 1x1x0.5 m 
(1 meter width and 0,5 meter hight)</t>
  </si>
  <si>
    <t>Thermometer</t>
  </si>
  <si>
    <t>For food preparation</t>
  </si>
  <si>
    <t>antibacterial, 
liquid, 
250ml</t>
  </si>
  <si>
    <t>Soap</t>
  </si>
  <si>
    <t>PCs</t>
  </si>
  <si>
    <t>Set</t>
  </si>
  <si>
    <t>Pack</t>
  </si>
  <si>
    <t>Bottle</t>
  </si>
  <si>
    <t xml:space="preserve">Colander </t>
  </si>
  <si>
    <t>Big size</t>
  </si>
  <si>
    <t>Nertiti DRC Sudan, warehouse</t>
  </si>
  <si>
    <t>المواد و الوصف</t>
  </si>
  <si>
    <t>حلة نيكل كبيرة ذات غطاء محكم سعة 16 لتر</t>
  </si>
  <si>
    <t xml:space="preserve">حلة نيكل متوسطة ذات غطاء محكم 8 لتر </t>
  </si>
  <si>
    <r>
      <t>سكين طويلة مستوية لتقطيع الجبن</t>
    </r>
    <r>
      <rPr>
        <sz val="12"/>
        <color theme="1"/>
        <rFont val="Times New Roman"/>
        <family val="1"/>
      </rPr>
      <t xml:space="preserve">            </t>
    </r>
  </si>
  <si>
    <r>
      <t>مصفة كبيرة</t>
    </r>
    <r>
      <rPr>
        <b/>
        <sz val="12"/>
        <color theme="1"/>
        <rFont val="Arial"/>
        <family val="2"/>
      </rPr>
      <t xml:space="preserve">   </t>
    </r>
  </si>
  <si>
    <t>قوالب الجبنة ( بلاستيك سعة 2 كيلو</t>
  </si>
  <si>
    <t>قماش جبني لتصفية جبنة 2مترلكل شخص(300 قطعة لكل قطعة 2 متر)</t>
  </si>
  <si>
    <t xml:space="preserve">جونتات( 300 جوز) </t>
  </si>
  <si>
    <t xml:space="preserve">انزيم الرنين( علبة بها 1000حبة </t>
  </si>
  <si>
    <t xml:space="preserve">ملح الطعام (300عبؤة لكل عبؤة 100جرام </t>
  </si>
  <si>
    <r>
      <t>تربيزة خشب  عرضها متر وطولها نصف متر( 50 سنتمتر</t>
    </r>
    <r>
      <rPr>
        <sz val="12"/>
        <color theme="1"/>
        <rFont val="Calibri"/>
        <family val="2"/>
      </rPr>
      <t>× 1متر</t>
    </r>
  </si>
  <si>
    <t>جهاز قياس درجة الحرارة(ثرمومتر لقياس درجة حرارة الاطعمة خاص بالجبنة</t>
  </si>
  <si>
    <t xml:space="preserve"> صابون ديتول سائل عبؤة 250مل                                      </t>
  </si>
  <si>
    <r>
      <rPr>
        <b/>
        <sz val="12"/>
        <color rgb="FFFF0000"/>
        <rFont val="Calibri"/>
        <family val="2"/>
        <scheme val="minor"/>
      </rPr>
      <t xml:space="preserve">ITB </t>
    </r>
    <r>
      <rPr>
        <b/>
        <sz val="12"/>
        <color theme="1"/>
        <rFont val="Calibri"/>
        <family val="2"/>
        <scheme val="minor"/>
      </rPr>
      <t>reference number: RFP-SDN-KRT-2022-009 Materials for Cheese Making Training and start-up.</t>
    </r>
  </si>
  <si>
    <t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t>
  </si>
  <si>
    <t xml:space="preserve">Medium </t>
  </si>
  <si>
    <t>SDG/USD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</si>
</sst>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19" x14ac:knownFonts="1">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0"/>
      <color theme="1"/>
      <name val="Calibri"/>
      <family val="2"/>
      <scheme val="minor"/>
    </font>
    <font>
      <b/>
      <i/>
      <sz val="12"/>
      <color theme="1"/>
      <name val="Calibri"/>
      <family val="2"/>
    </font>
    <font>
      <b/>
      <sz val="12"/>
      <color theme="1"/>
      <name val="Calibri"/>
      <family val="2"/>
    </font>
    <font>
      <sz val="12"/>
      <color theme="1"/>
      <name val="Calibri"/>
      <family val="2"/>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sz val="11"/>
      <color theme="1"/>
      <name val="Calibri"/>
      <family val="2"/>
      <scheme val="minor"/>
    </font>
    <font>
      <sz val="8"/>
      <color theme="1"/>
      <name val="Calibri"/>
      <family val="2"/>
      <scheme val="minor"/>
    </font>
    <font>
      <b/>
      <sz val="11"/>
      <color theme="1"/>
      <name val="Calibri"/>
      <family val="2"/>
    </font>
    <font>
      <sz val="12"/>
      <color theme="1"/>
      <name val="Times New Roman"/>
      <family val="1"/>
    </font>
    <font>
      <b/>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top style="thin">
        <color auto="1"/>
      </top>
      <bottom style="medium">
        <color indexed="64"/>
      </bottom>
      <diagonal/>
    </border>
  </borders>
  <cellStyleXfs count="2">
    <xf numFmtId="0" fontId="0" fillId="0" borderId="0"/>
    <xf numFmtId="164" fontId="14" fillId="0" borderId="0" applyFont="0" applyFill="0" applyBorder="0" applyAlignment="0" applyProtection="0"/>
  </cellStyleXfs>
  <cellXfs count="114">
    <xf numFmtId="0" fontId="0" fillId="0" borderId="0" xfId="0"/>
    <xf numFmtId="0" fontId="1" fillId="2" borderId="0" xfId="0" applyFont="1" applyFill="1"/>
    <xf numFmtId="0" fontId="1" fillId="3" borderId="0" xfId="0" applyFont="1" applyFill="1"/>
    <xf numFmtId="0" fontId="4" fillId="0" borderId="0" xfId="0" applyFont="1"/>
    <xf numFmtId="0" fontId="5" fillId="4"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vertical="center" wrapText="1"/>
    </xf>
    <xf numFmtId="0" fontId="6" fillId="2" borderId="11" xfId="0" applyFont="1" applyFill="1" applyBorder="1" applyAlignment="1">
      <alignment vertical="center" wrapText="1"/>
    </xf>
    <xf numFmtId="0" fontId="7" fillId="0" borderId="16" xfId="0" applyFont="1" applyBorder="1" applyAlignment="1">
      <alignment horizontal="left" vertical="center" wrapText="1"/>
    </xf>
    <xf numFmtId="0" fontId="6" fillId="2" borderId="12" xfId="0" applyFont="1" applyFill="1" applyBorder="1" applyAlignment="1">
      <alignment vertical="center" wrapText="1"/>
    </xf>
    <xf numFmtId="0" fontId="7" fillId="0" borderId="17" xfId="0" applyFont="1" applyBorder="1" applyAlignment="1">
      <alignment vertical="center" wrapText="1"/>
    </xf>
    <xf numFmtId="0" fontId="6" fillId="2" borderId="19" xfId="0" applyFont="1" applyFill="1" applyBorder="1" applyAlignment="1">
      <alignment vertical="center" wrapText="1"/>
    </xf>
    <xf numFmtId="0" fontId="4" fillId="2" borderId="0" xfId="0" applyFont="1" applyFill="1"/>
    <xf numFmtId="0" fontId="4" fillId="3" borderId="0" xfId="0" applyFont="1" applyFill="1"/>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2" fillId="0" borderId="12" xfId="0" applyFont="1" applyBorder="1" applyAlignment="1">
      <alignment horizontal="right" vertical="center" wrapText="1"/>
    </xf>
    <xf numFmtId="2" fontId="12" fillId="0" borderId="13" xfId="0" applyNumberFormat="1" applyFont="1" applyBorder="1" applyAlignment="1">
      <alignment horizontal="right" vertical="center" wrapText="1"/>
    </xf>
    <xf numFmtId="0" fontId="8" fillId="2" borderId="30" xfId="0" applyFont="1" applyFill="1" applyBorder="1" applyAlignment="1">
      <alignment horizontal="right"/>
    </xf>
    <xf numFmtId="0" fontId="8" fillId="2" borderId="12" xfId="0" applyFont="1" applyFill="1" applyBorder="1" applyAlignment="1">
      <alignment horizontal="right" wrapText="1"/>
    </xf>
    <xf numFmtId="0" fontId="8" fillId="2" borderId="31" xfId="0" applyFont="1" applyFill="1" applyBorder="1" applyAlignment="1">
      <alignment horizontal="right"/>
    </xf>
    <xf numFmtId="0" fontId="11" fillId="2" borderId="14" xfId="0" applyFont="1" applyFill="1" applyBorder="1" applyAlignment="1">
      <alignment vertical="center" wrapText="1"/>
    </xf>
    <xf numFmtId="0" fontId="4" fillId="0" borderId="0" xfId="0" applyFont="1" applyFill="1"/>
    <xf numFmtId="0" fontId="11" fillId="0" borderId="12" xfId="0" applyFont="1" applyFill="1" applyBorder="1" applyAlignment="1">
      <alignment horizontal="center" vertical="center" wrapText="1"/>
    </xf>
    <xf numFmtId="0" fontId="7" fillId="2" borderId="13" xfId="0" applyFont="1" applyFill="1" applyBorder="1" applyAlignment="1">
      <alignment vertical="center" wrapText="1"/>
    </xf>
    <xf numFmtId="0" fontId="15" fillId="0" borderId="12"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4" fillId="0" borderId="0" xfId="0" applyFont="1" applyBorder="1"/>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left" vertical="center" wrapText="1"/>
    </xf>
    <xf numFmtId="2" fontId="4" fillId="2" borderId="32" xfId="0" applyNumberFormat="1" applyFont="1" applyFill="1" applyBorder="1"/>
    <xf numFmtId="2" fontId="4" fillId="2" borderId="17" xfId="0" applyNumberFormat="1" applyFont="1" applyFill="1" applyBorder="1"/>
    <xf numFmtId="2" fontId="4" fillId="2" borderId="33" xfId="0" applyNumberFormat="1" applyFont="1" applyFill="1" applyBorder="1"/>
    <xf numFmtId="0" fontId="11" fillId="0" borderId="11" xfId="0" applyFont="1" applyBorder="1" applyAlignment="1">
      <alignment horizontal="center" vertical="center" wrapText="1"/>
    </xf>
    <xf numFmtId="0" fontId="11" fillId="0" borderId="12" xfId="0" applyFont="1" applyBorder="1" applyAlignment="1">
      <alignment horizontal="left" vertical="center" wrapText="1"/>
    </xf>
    <xf numFmtId="0" fontId="16" fillId="0" borderId="12" xfId="1" applyNumberFormat="1" applyFont="1" applyFill="1" applyBorder="1" applyAlignment="1">
      <alignment horizontal="right"/>
    </xf>
    <xf numFmtId="164" fontId="16" fillId="0" borderId="12" xfId="1" applyFont="1" applyFill="1" applyBorder="1" applyAlignment="1">
      <alignment horizontal="right"/>
    </xf>
    <xf numFmtId="0" fontId="11" fillId="2" borderId="34" xfId="0" applyFont="1" applyFill="1" applyBorder="1" applyAlignment="1">
      <alignment vertical="center" wrapText="1"/>
    </xf>
    <xf numFmtId="0" fontId="8" fillId="0" borderId="3" xfId="0" applyFont="1" applyBorder="1" applyAlignment="1">
      <alignment horizontal="center" vertical="center" wrapText="1"/>
    </xf>
    <xf numFmtId="0" fontId="7" fillId="0" borderId="12" xfId="0" applyFont="1" applyBorder="1" applyAlignment="1">
      <alignment horizontal="left" vertical="center" wrapText="1"/>
    </xf>
    <xf numFmtId="0" fontId="2" fillId="3" borderId="1" xfId="0" applyFont="1" applyFill="1" applyBorder="1" applyAlignment="1">
      <alignment horizontal="center"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6" fillId="3" borderId="23"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0" xfId="0" applyFont="1" applyFill="1" applyAlignment="1">
      <alignment horizontal="left"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8" fillId="3" borderId="1"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10" fillId="4" borderId="10" xfId="0" applyFont="1" applyFill="1" applyBorder="1" applyAlignment="1">
      <alignment horizontal="center"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2" xfId="0" applyFont="1" applyBorder="1" applyAlignment="1">
      <alignment horizontal="lef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2" fillId="0" borderId="21" xfId="0" applyFont="1" applyBorder="1" applyAlignment="1">
      <alignment horizontal="left" vertical="center" wrapText="1"/>
    </xf>
    <xf numFmtId="0" fontId="12" fillId="0" borderId="29"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center"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0"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7"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11" fillId="2" borderId="16" xfId="0" applyFont="1" applyFill="1" applyBorder="1" applyAlignment="1">
      <alignment horizontal="center" vertical="center" wrapText="1"/>
    </xf>
    <xf numFmtId="0" fontId="15" fillId="0" borderId="12" xfId="0" applyFont="1" applyFill="1" applyBorder="1" applyAlignment="1">
      <alignment horizontal="right" vertical="center"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xdr:colOff>
      <xdr:row>0</xdr:row>
      <xdr:rowOff>30</xdr:rowOff>
    </xdr:from>
    <xdr:to>
      <xdr:col>1</xdr:col>
      <xdr:colOff>408307</xdr:colOff>
      <xdr:row>0</xdr:row>
      <xdr:rowOff>408587</xdr:rowOff>
    </xdr:to>
    <xdr:pic>
      <xdr:nvPicPr>
        <xdr:cNvPr id="2" name="Picture 1">
          <a:extLst>
            <a:ext uri="{FF2B5EF4-FFF2-40B4-BE49-F238E27FC236}">
              <a16:creationId xmlns:a16="http://schemas.microsoft.com/office/drawing/2014/main" id="{6B699F63-AAFA-45FA-8D1B-143CC0426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 y="30"/>
          <a:ext cx="862323" cy="40753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xdr:colOff>
      <xdr:row>0</xdr:row>
      <xdr:rowOff>20</xdr:rowOff>
    </xdr:from>
    <xdr:to>
      <xdr:col>1</xdr:col>
      <xdr:colOff>526699</xdr:colOff>
      <xdr:row>0</xdr:row>
      <xdr:rowOff>353758</xdr:rowOff>
    </xdr:to>
    <xdr:pic>
      <xdr:nvPicPr>
        <xdr:cNvPr id="2" name="Picture 1">
          <a:extLst>
            <a:ext uri="{FF2B5EF4-FFF2-40B4-BE49-F238E27FC236}">
              <a16:creationId xmlns:a16="http://schemas.microsoft.com/office/drawing/2014/main" id="{7071175D-EA5B-4709-BC18-CB4B1A0DA2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20"/>
          <a:ext cx="751056" cy="354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view="pageBreakPreview" zoomScale="70" zoomScaleNormal="58" zoomScaleSheetLayoutView="70" workbookViewId="0">
      <selection activeCell="C20" sqref="C20:G20"/>
    </sheetView>
  </sheetViews>
  <sheetFormatPr defaultColWidth="8.81640625" defaultRowHeight="13" x14ac:dyDescent="0.3"/>
  <cols>
    <col min="1" max="1" width="6.453125" style="3" customWidth="1"/>
    <col min="2" max="2" width="47.54296875" style="3" customWidth="1"/>
    <col min="3" max="4" width="57.1796875" style="25" customWidth="1"/>
    <col min="5" max="5" width="13.81640625" style="3" customWidth="1"/>
    <col min="6" max="6" width="10.453125" style="3" customWidth="1"/>
    <col min="7" max="7" width="14.81640625" style="3" customWidth="1"/>
    <col min="8" max="8" width="20.1796875" style="3" customWidth="1"/>
    <col min="9" max="9" width="35.81640625" style="3" customWidth="1"/>
    <col min="10" max="10" width="17" style="3" customWidth="1"/>
    <col min="11" max="11" width="13.81640625" style="3" customWidth="1"/>
    <col min="12" max="16384" width="8.81640625" style="3"/>
  </cols>
  <sheetData>
    <row r="1" spans="1:11" ht="48" customHeight="1" thickBot="1" x14ac:dyDescent="0.4">
      <c r="A1" s="1"/>
      <c r="B1" s="2"/>
      <c r="C1" s="44" t="s">
        <v>85</v>
      </c>
      <c r="D1" s="44"/>
      <c r="E1" s="44"/>
      <c r="F1" s="71" t="s">
        <v>37</v>
      </c>
      <c r="G1" s="71"/>
      <c r="H1" s="71"/>
      <c r="I1" s="71"/>
      <c r="J1" s="71"/>
      <c r="K1" s="72"/>
    </row>
    <row r="2" spans="1:11" ht="15.5" x14ac:dyDescent="0.3">
      <c r="A2" s="73" t="s">
        <v>0</v>
      </c>
      <c r="B2" s="74"/>
      <c r="C2" s="74"/>
      <c r="D2" s="75"/>
      <c r="E2" s="75"/>
      <c r="F2" s="75"/>
      <c r="G2" s="76"/>
      <c r="H2" s="4"/>
      <c r="I2" s="75" t="s">
        <v>1</v>
      </c>
      <c r="J2" s="51"/>
      <c r="K2" s="52"/>
    </row>
    <row r="3" spans="1:11" ht="31" x14ac:dyDescent="0.3">
      <c r="A3" s="5" t="s">
        <v>2</v>
      </c>
      <c r="B3" s="6" t="s">
        <v>3</v>
      </c>
      <c r="C3" s="26" t="s">
        <v>4</v>
      </c>
      <c r="D3" s="111" t="s">
        <v>72</v>
      </c>
      <c r="E3" s="29" t="s">
        <v>34</v>
      </c>
      <c r="F3" s="29" t="s">
        <v>35</v>
      </c>
      <c r="G3" s="27" t="s">
        <v>29</v>
      </c>
      <c r="H3" s="77" t="s">
        <v>39</v>
      </c>
      <c r="I3" s="78"/>
      <c r="J3" s="6" t="s">
        <v>31</v>
      </c>
      <c r="K3" s="7" t="s">
        <v>5</v>
      </c>
    </row>
    <row r="4" spans="1:11" ht="31" x14ac:dyDescent="0.35">
      <c r="A4" s="37">
        <v>1</v>
      </c>
      <c r="B4" s="43" t="s">
        <v>47</v>
      </c>
      <c r="C4" s="43" t="s">
        <v>48</v>
      </c>
      <c r="D4" s="110" t="s">
        <v>73</v>
      </c>
      <c r="E4" s="38" t="s">
        <v>49</v>
      </c>
      <c r="F4" s="38" t="s">
        <v>65</v>
      </c>
      <c r="G4" s="39">
        <v>300</v>
      </c>
      <c r="H4" s="69"/>
      <c r="I4" s="70"/>
      <c r="J4" s="19"/>
      <c r="K4" s="20"/>
    </row>
    <row r="5" spans="1:11" ht="46.5" x14ac:dyDescent="0.35">
      <c r="A5" s="37">
        <v>2</v>
      </c>
      <c r="B5" s="43" t="s">
        <v>50</v>
      </c>
      <c r="C5" s="43" t="s">
        <v>43</v>
      </c>
      <c r="D5" s="110" t="s">
        <v>74</v>
      </c>
      <c r="E5" s="38" t="s">
        <v>49</v>
      </c>
      <c r="F5" s="38" t="s">
        <v>65</v>
      </c>
      <c r="G5" s="39">
        <v>300</v>
      </c>
      <c r="H5" s="69"/>
      <c r="I5" s="70"/>
      <c r="J5" s="19"/>
      <c r="K5" s="20"/>
    </row>
    <row r="6" spans="1:11" ht="46.5" x14ac:dyDescent="0.35">
      <c r="A6" s="37">
        <v>3</v>
      </c>
      <c r="B6" s="43" t="s">
        <v>51</v>
      </c>
      <c r="C6" s="43" t="s">
        <v>44</v>
      </c>
      <c r="D6" s="110" t="s">
        <v>75</v>
      </c>
      <c r="E6" s="38" t="s">
        <v>49</v>
      </c>
      <c r="F6" s="38" t="s">
        <v>65</v>
      </c>
      <c r="G6" s="39">
        <v>300</v>
      </c>
      <c r="H6" s="69"/>
      <c r="I6" s="70"/>
      <c r="J6" s="19"/>
      <c r="K6" s="20"/>
    </row>
    <row r="7" spans="1:11" ht="15.5" x14ac:dyDescent="0.35">
      <c r="A7" s="37">
        <v>4</v>
      </c>
      <c r="B7" s="43" t="s">
        <v>69</v>
      </c>
      <c r="C7" s="43" t="s">
        <v>70</v>
      </c>
      <c r="D7" s="110" t="s">
        <v>76</v>
      </c>
      <c r="E7" s="38" t="s">
        <v>49</v>
      </c>
      <c r="F7" s="38" t="s">
        <v>65</v>
      </c>
      <c r="G7" s="39">
        <v>300</v>
      </c>
      <c r="H7" s="69"/>
      <c r="I7" s="70"/>
      <c r="J7" s="19"/>
      <c r="K7" s="20"/>
    </row>
    <row r="8" spans="1:11" ht="31" x14ac:dyDescent="0.35">
      <c r="A8" s="37">
        <v>5</v>
      </c>
      <c r="B8" s="43" t="s">
        <v>52</v>
      </c>
      <c r="C8" s="43" t="s">
        <v>53</v>
      </c>
      <c r="D8" s="110" t="s">
        <v>77</v>
      </c>
      <c r="E8" s="38" t="s">
        <v>49</v>
      </c>
      <c r="F8" s="38" t="s">
        <v>65</v>
      </c>
      <c r="G8" s="39">
        <v>300</v>
      </c>
      <c r="H8" s="69"/>
      <c r="I8" s="70"/>
      <c r="J8" s="19"/>
      <c r="K8" s="20"/>
    </row>
    <row r="9" spans="1:11" ht="15.5" x14ac:dyDescent="0.35">
      <c r="A9" s="37">
        <v>6</v>
      </c>
      <c r="B9" s="43" t="s">
        <v>45</v>
      </c>
      <c r="C9" s="43" t="s">
        <v>54</v>
      </c>
      <c r="D9" s="110" t="s">
        <v>78</v>
      </c>
      <c r="E9" s="38" t="s">
        <v>49</v>
      </c>
      <c r="F9" s="38" t="s">
        <v>65</v>
      </c>
      <c r="G9" s="39">
        <v>300</v>
      </c>
      <c r="H9" s="69"/>
      <c r="I9" s="70"/>
      <c r="J9" s="19"/>
      <c r="K9" s="20"/>
    </row>
    <row r="10" spans="1:11" ht="15.5" x14ac:dyDescent="0.35">
      <c r="A10" s="37">
        <v>7</v>
      </c>
      <c r="B10" s="43" t="s">
        <v>46</v>
      </c>
      <c r="C10" s="43" t="s">
        <v>87</v>
      </c>
      <c r="D10" s="110" t="s">
        <v>79</v>
      </c>
      <c r="E10" s="38" t="s">
        <v>49</v>
      </c>
      <c r="F10" s="38" t="s">
        <v>66</v>
      </c>
      <c r="G10" s="39">
        <v>300</v>
      </c>
      <c r="H10" s="69"/>
      <c r="I10" s="70"/>
      <c r="J10" s="19"/>
      <c r="K10" s="20"/>
    </row>
    <row r="11" spans="1:11" ht="15.5" x14ac:dyDescent="0.35">
      <c r="A11" s="37">
        <v>8</v>
      </c>
      <c r="B11" s="43" t="s">
        <v>57</v>
      </c>
      <c r="C11" s="43" t="s">
        <v>55</v>
      </c>
      <c r="D11" s="110" t="s">
        <v>80</v>
      </c>
      <c r="E11" s="38" t="s">
        <v>49</v>
      </c>
      <c r="F11" s="38" t="s">
        <v>67</v>
      </c>
      <c r="G11" s="39">
        <v>300</v>
      </c>
      <c r="H11" s="69"/>
      <c r="I11" s="70"/>
      <c r="J11" s="19"/>
      <c r="K11" s="20"/>
    </row>
    <row r="12" spans="1:11" ht="15.5" x14ac:dyDescent="0.35">
      <c r="A12" s="37">
        <v>9</v>
      </c>
      <c r="B12" s="43" t="s">
        <v>58</v>
      </c>
      <c r="C12" s="43" t="s">
        <v>56</v>
      </c>
      <c r="D12" s="110" t="s">
        <v>81</v>
      </c>
      <c r="E12" s="38" t="s">
        <v>49</v>
      </c>
      <c r="F12" s="38" t="s">
        <v>36</v>
      </c>
      <c r="G12" s="40">
        <v>30</v>
      </c>
      <c r="H12" s="69"/>
      <c r="I12" s="70"/>
      <c r="J12" s="19"/>
      <c r="K12" s="20"/>
    </row>
    <row r="13" spans="1:11" ht="31" x14ac:dyDescent="0.35">
      <c r="A13" s="37">
        <v>10</v>
      </c>
      <c r="B13" s="43" t="s">
        <v>59</v>
      </c>
      <c r="C13" s="43" t="s">
        <v>60</v>
      </c>
      <c r="D13" s="110" t="s">
        <v>82</v>
      </c>
      <c r="E13" s="38" t="s">
        <v>49</v>
      </c>
      <c r="F13" s="38" t="s">
        <v>65</v>
      </c>
      <c r="G13" s="40">
        <v>30</v>
      </c>
      <c r="H13" s="69"/>
      <c r="I13" s="70"/>
      <c r="J13" s="19"/>
      <c r="K13" s="20"/>
    </row>
    <row r="14" spans="1:11" ht="15.5" x14ac:dyDescent="0.35">
      <c r="A14" s="37">
        <v>11</v>
      </c>
      <c r="B14" s="43" t="s">
        <v>61</v>
      </c>
      <c r="C14" s="43" t="s">
        <v>62</v>
      </c>
      <c r="D14" s="110" t="s">
        <v>83</v>
      </c>
      <c r="E14" s="38" t="s">
        <v>49</v>
      </c>
      <c r="F14" s="38" t="s">
        <v>65</v>
      </c>
      <c r="G14" s="40">
        <v>300</v>
      </c>
      <c r="H14" s="69"/>
      <c r="I14" s="70"/>
      <c r="J14" s="19"/>
      <c r="K14" s="20"/>
    </row>
    <row r="15" spans="1:11" ht="47" thickBot="1" x14ac:dyDescent="0.4">
      <c r="A15" s="37">
        <v>12</v>
      </c>
      <c r="B15" s="43" t="s">
        <v>64</v>
      </c>
      <c r="C15" s="43" t="s">
        <v>63</v>
      </c>
      <c r="D15" s="110" t="s">
        <v>84</v>
      </c>
      <c r="E15" s="38" t="s">
        <v>49</v>
      </c>
      <c r="F15" s="38" t="s">
        <v>68</v>
      </c>
      <c r="G15" s="40">
        <v>300</v>
      </c>
      <c r="H15" s="69"/>
      <c r="I15" s="70"/>
      <c r="J15" s="19"/>
      <c r="K15" s="20"/>
    </row>
    <row r="16" spans="1:11" ht="15.5" x14ac:dyDescent="0.3">
      <c r="A16" s="50" t="s">
        <v>0</v>
      </c>
      <c r="B16" s="51"/>
      <c r="C16" s="51"/>
      <c r="D16" s="51"/>
      <c r="E16" s="51"/>
      <c r="F16" s="51"/>
      <c r="G16" s="52"/>
      <c r="H16" s="50" t="s">
        <v>1</v>
      </c>
      <c r="I16" s="51"/>
      <c r="J16" s="51"/>
      <c r="K16" s="52"/>
    </row>
    <row r="17" spans="1:11" ht="46.5" x14ac:dyDescent="0.3">
      <c r="A17" s="53" t="s">
        <v>32</v>
      </c>
      <c r="B17" s="54"/>
      <c r="C17" s="47" t="s">
        <v>33</v>
      </c>
      <c r="D17" s="48"/>
      <c r="E17" s="48"/>
      <c r="F17" s="48"/>
      <c r="G17" s="49"/>
      <c r="H17" s="8" t="s">
        <v>6</v>
      </c>
      <c r="I17" s="47"/>
      <c r="J17" s="48"/>
      <c r="K17" s="49"/>
    </row>
    <row r="18" spans="1:11" ht="46.5" x14ac:dyDescent="0.3">
      <c r="A18" s="45" t="s">
        <v>7</v>
      </c>
      <c r="B18" s="46"/>
      <c r="C18" s="47" t="s">
        <v>30</v>
      </c>
      <c r="D18" s="48"/>
      <c r="E18" s="48"/>
      <c r="F18" s="48"/>
      <c r="G18" s="49"/>
      <c r="H18" s="8" t="s">
        <v>8</v>
      </c>
      <c r="I18" s="47"/>
      <c r="J18" s="48"/>
      <c r="K18" s="49"/>
    </row>
    <row r="19" spans="1:11" ht="31" x14ac:dyDescent="0.3">
      <c r="A19" s="45" t="s">
        <v>9</v>
      </c>
      <c r="B19" s="46"/>
      <c r="C19" s="47" t="s">
        <v>71</v>
      </c>
      <c r="D19" s="48"/>
      <c r="E19" s="48"/>
      <c r="F19" s="48"/>
      <c r="G19" s="49"/>
      <c r="H19" s="8" t="s">
        <v>10</v>
      </c>
      <c r="I19" s="47"/>
      <c r="J19" s="48"/>
      <c r="K19" s="49"/>
    </row>
    <row r="20" spans="1:11" ht="31.5" thickBot="1" x14ac:dyDescent="0.35">
      <c r="A20" s="55" t="s">
        <v>11</v>
      </c>
      <c r="B20" s="56"/>
      <c r="C20" s="57" t="s">
        <v>40</v>
      </c>
      <c r="D20" s="58"/>
      <c r="E20" s="58"/>
      <c r="F20" s="58"/>
      <c r="G20" s="59"/>
      <c r="H20" s="8" t="s">
        <v>42</v>
      </c>
      <c r="I20" s="47"/>
      <c r="J20" s="48"/>
      <c r="K20" s="49"/>
    </row>
    <row r="21" spans="1:11" ht="45" customHeight="1" x14ac:dyDescent="0.3">
      <c r="A21" s="60" t="s">
        <v>86</v>
      </c>
      <c r="B21" s="61"/>
      <c r="C21" s="61"/>
      <c r="D21" s="61"/>
      <c r="E21" s="61"/>
      <c r="F21" s="61"/>
      <c r="G21" s="62"/>
      <c r="H21" s="9" t="s">
        <v>12</v>
      </c>
      <c r="I21" s="47"/>
      <c r="J21" s="48"/>
      <c r="K21" s="49"/>
    </row>
    <row r="22" spans="1:11" ht="39" customHeight="1" x14ac:dyDescent="0.3">
      <c r="A22" s="63"/>
      <c r="B22" s="64"/>
      <c r="C22" s="64"/>
      <c r="D22" s="64"/>
      <c r="E22" s="64"/>
      <c r="F22" s="64"/>
      <c r="G22" s="65"/>
      <c r="H22" s="9" t="s">
        <v>13</v>
      </c>
      <c r="I22" s="47"/>
      <c r="J22" s="48"/>
      <c r="K22" s="49"/>
    </row>
    <row r="23" spans="1:11" ht="28.5" customHeight="1" x14ac:dyDescent="0.3">
      <c r="A23" s="63"/>
      <c r="B23" s="64"/>
      <c r="C23" s="64"/>
      <c r="D23" s="64"/>
      <c r="E23" s="64"/>
      <c r="F23" s="64"/>
      <c r="G23" s="65"/>
      <c r="H23" s="9" t="s">
        <v>14</v>
      </c>
      <c r="I23" s="10"/>
      <c r="J23" s="11" t="s">
        <v>15</v>
      </c>
      <c r="K23" s="12"/>
    </row>
    <row r="24" spans="1:11" ht="26.5" customHeight="1" x14ac:dyDescent="0.3">
      <c r="A24" s="63"/>
      <c r="B24" s="64"/>
      <c r="C24" s="64"/>
      <c r="D24" s="64"/>
      <c r="E24" s="64"/>
      <c r="F24" s="64"/>
      <c r="G24" s="65"/>
      <c r="H24" s="9" t="s">
        <v>16</v>
      </c>
      <c r="I24" s="10"/>
      <c r="J24" s="11" t="s">
        <v>17</v>
      </c>
      <c r="K24" s="12"/>
    </row>
    <row r="25" spans="1:11" ht="79.5" customHeight="1" x14ac:dyDescent="0.3">
      <c r="A25" s="63"/>
      <c r="B25" s="64"/>
      <c r="C25" s="64"/>
      <c r="D25" s="64"/>
      <c r="E25" s="64"/>
      <c r="F25" s="64"/>
      <c r="G25" s="65"/>
      <c r="H25" s="9" t="s">
        <v>18</v>
      </c>
      <c r="I25" s="47"/>
      <c r="J25" s="48"/>
      <c r="K25" s="49"/>
    </row>
    <row r="26" spans="1:11" ht="15.5" x14ac:dyDescent="0.3">
      <c r="A26" s="63"/>
      <c r="B26" s="64"/>
      <c r="C26" s="64"/>
      <c r="D26" s="64"/>
      <c r="E26" s="64"/>
      <c r="F26" s="64"/>
      <c r="G26" s="65"/>
      <c r="H26" s="9" t="s">
        <v>19</v>
      </c>
      <c r="I26" s="47"/>
      <c r="J26" s="48"/>
      <c r="K26" s="49"/>
    </row>
    <row r="27" spans="1:11" ht="15.5" x14ac:dyDescent="0.3">
      <c r="A27" s="63"/>
      <c r="B27" s="64"/>
      <c r="C27" s="64"/>
      <c r="D27" s="64"/>
      <c r="E27" s="64"/>
      <c r="F27" s="64"/>
      <c r="G27" s="65"/>
      <c r="H27" s="9" t="s">
        <v>20</v>
      </c>
      <c r="I27" s="47"/>
      <c r="J27" s="48"/>
      <c r="K27" s="49"/>
    </row>
    <row r="28" spans="1:11" ht="36.65" customHeight="1" thickBot="1" x14ac:dyDescent="0.35">
      <c r="A28" s="66"/>
      <c r="B28" s="67"/>
      <c r="C28" s="67"/>
      <c r="D28" s="67"/>
      <c r="E28" s="67"/>
      <c r="F28" s="67"/>
      <c r="G28" s="68"/>
      <c r="H28" s="13" t="s">
        <v>21</v>
      </c>
      <c r="I28" s="57"/>
      <c r="J28" s="58"/>
      <c r="K28" s="59"/>
    </row>
  </sheetData>
  <protectedRanges>
    <protectedRange sqref="C1:D1 A21 I23:I24 K23:K24 I25:K28 J5:K15 I17:K22 G17:G20 C17:D20 G12:G15" name="Område1"/>
    <protectedRange sqref="E16:F17 E1" name="Område1_3"/>
    <protectedRange sqref="F4:F15" name="Område1_1_2"/>
    <protectedRange sqref="B4:D15" name="Område1_2"/>
  </protectedRanges>
  <autoFilter ref="A3:L15">
    <filterColumn colId="7" showButton="0"/>
  </autoFilter>
  <sortState ref="B5:B12">
    <sortCondition ref="B5:B12"/>
  </sortState>
  <mergeCells count="38">
    <mergeCell ref="H9:I9"/>
    <mergeCell ref="H10:I10"/>
    <mergeCell ref="H11:I11"/>
    <mergeCell ref="A2:G2"/>
    <mergeCell ref="I2:K2"/>
    <mergeCell ref="H3:I3"/>
    <mergeCell ref="H4:I4"/>
    <mergeCell ref="H5:I5"/>
    <mergeCell ref="H6:I6"/>
    <mergeCell ref="A21:G28"/>
    <mergeCell ref="I21:K21"/>
    <mergeCell ref="I22:K22"/>
    <mergeCell ref="I25:K25"/>
    <mergeCell ref="I26:K26"/>
    <mergeCell ref="I27:K27"/>
    <mergeCell ref="I28:K28"/>
    <mergeCell ref="A19:B19"/>
    <mergeCell ref="C19:G19"/>
    <mergeCell ref="I19:K19"/>
    <mergeCell ref="A20:B20"/>
    <mergeCell ref="C20:G20"/>
    <mergeCell ref="I20:K20"/>
    <mergeCell ref="C1:E1"/>
    <mergeCell ref="A18:B18"/>
    <mergeCell ref="C18:G18"/>
    <mergeCell ref="I18:K18"/>
    <mergeCell ref="A16:G16"/>
    <mergeCell ref="H16:K16"/>
    <mergeCell ref="A17:B17"/>
    <mergeCell ref="C17:G17"/>
    <mergeCell ref="I17:K17"/>
    <mergeCell ref="H12:I12"/>
    <mergeCell ref="H13:I13"/>
    <mergeCell ref="H14:I14"/>
    <mergeCell ref="H15:I15"/>
    <mergeCell ref="F1:K1"/>
    <mergeCell ref="H7:I7"/>
    <mergeCell ref="H8:I8"/>
  </mergeCells>
  <printOptions horizontalCentered="1"/>
  <pageMargins left="0.43307086614173229" right="0.43307086614173229" top="0.51181102362204722" bottom="0.51181102362204722" header="0.31496062992125984" footer="0.31496062992125984"/>
  <pageSetup paperSize="9" scale="46"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89" zoomScaleNormal="89" workbookViewId="0">
      <selection activeCell="A23" sqref="A23:G28"/>
    </sheetView>
  </sheetViews>
  <sheetFormatPr defaultColWidth="8.81640625" defaultRowHeight="13" x14ac:dyDescent="0.3"/>
  <cols>
    <col min="1" max="1" width="3.1796875" style="3" customWidth="1"/>
    <col min="2" max="2" width="28.453125" style="3" customWidth="1"/>
    <col min="3" max="4" width="36.81640625" style="3" customWidth="1"/>
    <col min="5" max="5" width="13.81640625" style="3" customWidth="1"/>
    <col min="6" max="7" width="10.453125" style="3" customWidth="1"/>
    <col min="8" max="8" width="36.1796875" style="3" customWidth="1"/>
    <col min="9" max="9" width="22.81640625" style="3" customWidth="1"/>
    <col min="10" max="10" width="17.453125" style="3" customWidth="1"/>
    <col min="11" max="26" width="8.81640625" style="30"/>
    <col min="27" max="16384" width="8.81640625" style="3"/>
  </cols>
  <sheetData>
    <row r="1" spans="1:26" ht="40" customHeight="1" thickBot="1" x14ac:dyDescent="0.35">
      <c r="A1" s="14"/>
      <c r="B1" s="15"/>
      <c r="C1" s="79" t="str">
        <f>'Annex A.1 Bid Form (Technical) '!C1:J1</f>
        <v>ITB reference number: RFP-SDN-KRT-2022-009 Materials for Cheese Making Training and start-up.</v>
      </c>
      <c r="D1" s="79"/>
      <c r="E1" s="79"/>
      <c r="F1" s="79"/>
      <c r="G1" s="79"/>
      <c r="H1" s="79"/>
      <c r="I1" s="79"/>
      <c r="J1" s="42" t="s">
        <v>38</v>
      </c>
    </row>
    <row r="2" spans="1:26" x14ac:dyDescent="0.3">
      <c r="A2" s="80" t="s">
        <v>0</v>
      </c>
      <c r="B2" s="81"/>
      <c r="C2" s="81"/>
      <c r="D2" s="82"/>
      <c r="E2" s="82"/>
      <c r="F2" s="82"/>
      <c r="G2" s="83"/>
      <c r="H2" s="84" t="s">
        <v>1</v>
      </c>
      <c r="I2" s="85"/>
      <c r="J2" s="86"/>
    </row>
    <row r="3" spans="1:26" ht="26" x14ac:dyDescent="0.3">
      <c r="A3" s="16" t="s">
        <v>2</v>
      </c>
      <c r="B3" s="17" t="s">
        <v>3</v>
      </c>
      <c r="C3" s="17" t="s">
        <v>4</v>
      </c>
      <c r="D3" s="112" t="str">
        <f>'Annex A.1 Bid Form (Technical) '!D3</f>
        <v>المواد و الوصف</v>
      </c>
      <c r="E3" s="29" t="s">
        <v>34</v>
      </c>
      <c r="F3" s="29" t="s">
        <v>35</v>
      </c>
      <c r="G3" s="18" t="s">
        <v>29</v>
      </c>
      <c r="H3" s="16" t="s">
        <v>5</v>
      </c>
      <c r="I3" s="17" t="s">
        <v>22</v>
      </c>
      <c r="J3" s="18" t="s">
        <v>23</v>
      </c>
    </row>
    <row r="4" spans="1:26" s="28" customFormat="1" ht="21" x14ac:dyDescent="0.35">
      <c r="A4" s="32">
        <f>'Annex A.1 Bid Form (Technical) '!A4</f>
        <v>1</v>
      </c>
      <c r="B4" s="28" t="str">
        <f>'Annex A.1 Bid Form (Technical) '!B4</f>
        <v>Cheese Pots</v>
      </c>
      <c r="C4" s="28" t="str">
        <f>'Annex A.1 Bid Form (Technical) '!C4</f>
        <v>Stainless steel pot (cheese pot) 
16 lt capacity</v>
      </c>
      <c r="D4" s="113" t="str">
        <f>'Annex A.1 Bid Form (Technical) '!D4</f>
        <v>حلة نيكل كبيرة ذات غطاء محكم سعة 16 لتر</v>
      </c>
      <c r="E4" s="28" t="str">
        <f>'Annex A.1 Bid Form (Technical) '!E4</f>
        <v>NRT</v>
      </c>
      <c r="F4" s="28" t="str">
        <f>'Annex A.1 Bid Form (Technical) '!F4</f>
        <v>PCs</v>
      </c>
      <c r="G4" s="28">
        <f>'Annex A.1 Bid Form (Technical) '!G4</f>
        <v>300</v>
      </c>
      <c r="J4" s="33"/>
      <c r="K4" s="31"/>
      <c r="L4" s="31"/>
      <c r="M4" s="31"/>
      <c r="N4" s="31"/>
      <c r="O4" s="31"/>
      <c r="P4" s="31"/>
      <c r="Q4" s="31"/>
      <c r="R4" s="31"/>
      <c r="S4" s="31"/>
      <c r="T4" s="31"/>
      <c r="U4" s="31"/>
      <c r="V4" s="31"/>
      <c r="W4" s="31"/>
      <c r="X4" s="31"/>
      <c r="Y4" s="31"/>
      <c r="Z4" s="31"/>
    </row>
    <row r="5" spans="1:26" s="28" customFormat="1" ht="31.5" x14ac:dyDescent="0.35">
      <c r="A5" s="32">
        <f>'Annex A.1 Bid Form (Technical) '!A5</f>
        <v>2</v>
      </c>
      <c r="B5" s="28" t="str">
        <f>'Annex A.1 Bid Form (Technical) '!B5</f>
        <v>Cooking Pots</v>
      </c>
      <c r="C5" s="28" t="str">
        <f>'Annex A.1 Bid Form (Technical) '!C5</f>
        <v>Stainless cooking pot with lid
Type: Aluminum cooking pot with Lid
Size: 8 Litres</v>
      </c>
      <c r="D5" s="113" t="str">
        <f>'Annex A.1 Bid Form (Technical) '!D5</f>
        <v xml:space="preserve">حلة نيكل متوسطة ذات غطاء محكم 8 لتر </v>
      </c>
      <c r="E5" s="28" t="str">
        <f>'Annex A.1 Bid Form (Technical) '!E5</f>
        <v>NRT</v>
      </c>
      <c r="F5" s="28" t="str">
        <f>'Annex A.1 Bid Form (Technical) '!F5</f>
        <v>PCs</v>
      </c>
      <c r="G5" s="28">
        <f>'Annex A.1 Bid Form (Technical) '!G5</f>
        <v>300</v>
      </c>
      <c r="J5" s="33"/>
      <c r="K5" s="31"/>
      <c r="L5" s="31"/>
      <c r="M5" s="31"/>
      <c r="N5" s="31"/>
      <c r="O5" s="31"/>
      <c r="P5" s="31"/>
      <c r="Q5" s="31"/>
      <c r="R5" s="31"/>
      <c r="S5" s="31"/>
      <c r="T5" s="31"/>
      <c r="U5" s="31"/>
      <c r="V5" s="31"/>
      <c r="W5" s="31"/>
      <c r="X5" s="31"/>
      <c r="Y5" s="31"/>
      <c r="Z5" s="31"/>
    </row>
    <row r="6" spans="1:26" s="28" customFormat="1" ht="67" customHeight="1" x14ac:dyDescent="0.35">
      <c r="A6" s="32">
        <f>'Annex A.1 Bid Form (Technical) '!A6</f>
        <v>3</v>
      </c>
      <c r="B6" s="28" t="str">
        <f>'Annex A.1 Bid Form (Technical) '!B6</f>
        <v>Curd/kitchen knife</v>
      </c>
      <c r="C6" s="28" t="str">
        <f>'Annex A.1 Bid Form (Technical) '!C6</f>
        <v>Curd/kitchen knife
Type: stainless steel, with wooden handle
Size: 8"</v>
      </c>
      <c r="D6" s="113" t="str">
        <f>'Annex A.1 Bid Form (Technical) '!D6</f>
        <v xml:space="preserve">سكين طويلة مستوية لتقطيع الجبن            </v>
      </c>
      <c r="E6" s="28" t="str">
        <f>'Annex A.1 Bid Form (Technical) '!E6</f>
        <v>NRT</v>
      </c>
      <c r="F6" s="28" t="str">
        <f>'Annex A.1 Bid Form (Technical) '!F6</f>
        <v>PCs</v>
      </c>
      <c r="G6" s="28">
        <f>'Annex A.1 Bid Form (Technical) '!G6</f>
        <v>300</v>
      </c>
      <c r="J6" s="33"/>
      <c r="K6" s="31"/>
      <c r="L6" s="31"/>
      <c r="M6" s="31"/>
      <c r="N6" s="31"/>
      <c r="O6" s="31"/>
      <c r="P6" s="31"/>
      <c r="Q6" s="31"/>
      <c r="R6" s="31"/>
      <c r="S6" s="31"/>
      <c r="T6" s="31"/>
      <c r="U6" s="31"/>
      <c r="V6" s="31"/>
      <c r="W6" s="31"/>
      <c r="X6" s="31"/>
      <c r="Y6" s="31"/>
      <c r="Z6" s="31"/>
    </row>
    <row r="7" spans="1:26" s="28" customFormat="1" ht="67" customHeight="1" x14ac:dyDescent="0.35">
      <c r="A7" s="32">
        <f>'Annex A.1 Bid Form (Technical) '!A7</f>
        <v>4</v>
      </c>
      <c r="B7" s="28" t="str">
        <f>'Annex A.1 Bid Form (Technical) '!B7</f>
        <v xml:space="preserve">Colander </v>
      </c>
      <c r="C7" s="28" t="str">
        <f>'Annex A.1 Bid Form (Technical) '!C7</f>
        <v>Big size</v>
      </c>
      <c r="D7" s="113" t="str">
        <f>'Annex A.1 Bid Form (Technical) '!D7</f>
        <v xml:space="preserve">مصفة كبيرة   </v>
      </c>
      <c r="E7" s="28" t="str">
        <f>'Annex A.1 Bid Form (Technical) '!E7</f>
        <v>NRT</v>
      </c>
      <c r="F7" s="28" t="str">
        <f>'Annex A.1 Bid Form (Technical) '!F7</f>
        <v>PCs</v>
      </c>
      <c r="G7" s="28">
        <f>'Annex A.1 Bid Form (Technical) '!G7</f>
        <v>300</v>
      </c>
      <c r="J7" s="33"/>
      <c r="K7" s="31"/>
      <c r="L7" s="31"/>
      <c r="M7" s="31"/>
      <c r="N7" s="31"/>
      <c r="O7" s="31"/>
      <c r="P7" s="31"/>
      <c r="Q7" s="31"/>
      <c r="R7" s="31"/>
      <c r="S7" s="31"/>
      <c r="T7" s="31"/>
      <c r="U7" s="31"/>
      <c r="V7" s="31"/>
      <c r="W7" s="31"/>
      <c r="X7" s="31"/>
      <c r="Y7" s="31"/>
      <c r="Z7" s="31"/>
    </row>
    <row r="8" spans="1:26" s="28" customFormat="1" ht="67" customHeight="1" x14ac:dyDescent="0.35">
      <c r="A8" s="32">
        <f>'Annex A.1 Bid Form (Technical) '!A8</f>
        <v>5</v>
      </c>
      <c r="B8" s="28" t="str">
        <f>'Annex A.1 Bid Form (Technical) '!B8</f>
        <v>Cheese molds</v>
      </c>
      <c r="C8" s="28" t="str">
        <f>'Annex A.1 Bid Form (Technical) '!C8</f>
        <v>Plastic, 
2 kgs capacity</v>
      </c>
      <c r="D8" s="113" t="str">
        <f>'Annex A.1 Bid Form (Technical) '!D8</f>
        <v>قوالب الجبنة ( بلاستيك سعة 2 كيلو</v>
      </c>
      <c r="E8" s="28" t="str">
        <f>'Annex A.1 Bid Form (Technical) '!E8</f>
        <v>NRT</v>
      </c>
      <c r="F8" s="28" t="str">
        <f>'Annex A.1 Bid Form (Technical) '!F8</f>
        <v>PCs</v>
      </c>
      <c r="G8" s="28">
        <f>'Annex A.1 Bid Form (Technical) '!G8</f>
        <v>300</v>
      </c>
      <c r="J8" s="33"/>
      <c r="K8" s="31"/>
      <c r="L8" s="31"/>
      <c r="M8" s="31"/>
      <c r="N8" s="31"/>
      <c r="O8" s="31"/>
      <c r="P8" s="31"/>
      <c r="Q8" s="31"/>
      <c r="R8" s="31"/>
      <c r="S8" s="31"/>
      <c r="T8" s="31"/>
      <c r="U8" s="31"/>
      <c r="V8" s="31"/>
      <c r="W8" s="31"/>
      <c r="X8" s="31"/>
      <c r="Y8" s="31"/>
      <c r="Z8" s="31"/>
    </row>
    <row r="9" spans="1:26" s="28" customFormat="1" ht="67" customHeight="1" x14ac:dyDescent="0.35">
      <c r="A9" s="32">
        <f>'Annex A.1 Bid Form (Technical) '!A9</f>
        <v>6</v>
      </c>
      <c r="B9" s="28" t="str">
        <f>'Annex A.1 Bid Form (Technical) '!B9</f>
        <v>Cheese cloth 2 meter</v>
      </c>
      <c r="C9" s="28" t="str">
        <f>'Annex A.1 Bid Form (Technical) '!C9</f>
        <v>2 meter</v>
      </c>
      <c r="D9" s="113" t="str">
        <f>'Annex A.1 Bid Form (Technical) '!D9</f>
        <v>قماش جبني لتصفية جبنة 2مترلكل شخص(300 قطعة لكل قطعة 2 متر)</v>
      </c>
      <c r="E9" s="28" t="str">
        <f>'Annex A.1 Bid Form (Technical) '!E9</f>
        <v>NRT</v>
      </c>
      <c r="F9" s="28" t="str">
        <f>'Annex A.1 Bid Form (Technical) '!F9</f>
        <v>PCs</v>
      </c>
      <c r="G9" s="28">
        <f>'Annex A.1 Bid Form (Technical) '!G9</f>
        <v>300</v>
      </c>
      <c r="J9" s="33"/>
      <c r="K9" s="31"/>
      <c r="L9" s="31"/>
      <c r="M9" s="31"/>
      <c r="N9" s="31"/>
      <c r="O9" s="31"/>
      <c r="P9" s="31"/>
      <c r="Q9" s="31"/>
      <c r="R9" s="31"/>
      <c r="S9" s="31"/>
      <c r="T9" s="31"/>
      <c r="U9" s="31"/>
      <c r="V9" s="31"/>
      <c r="W9" s="31"/>
      <c r="X9" s="31"/>
      <c r="Y9" s="31"/>
      <c r="Z9" s="31"/>
    </row>
    <row r="10" spans="1:26" s="28" customFormat="1" ht="67" customHeight="1" x14ac:dyDescent="0.35">
      <c r="A10" s="32">
        <f>'Annex A.1 Bid Form (Technical) '!A10</f>
        <v>7</v>
      </c>
      <c r="B10" s="28" t="str">
        <f>'Annex A.1 Bid Form (Technical) '!B10</f>
        <v>Gloves</v>
      </c>
      <c r="C10" s="28" t="str">
        <f>'Annex A.1 Bid Form (Technical) '!C10</f>
        <v xml:space="preserve">Medium </v>
      </c>
      <c r="D10" s="113" t="str">
        <f>'Annex A.1 Bid Form (Technical) '!D10</f>
        <v xml:space="preserve">جونتات( 300 جوز) </v>
      </c>
      <c r="E10" s="28" t="str">
        <f>'Annex A.1 Bid Form (Technical) '!E10</f>
        <v>NRT</v>
      </c>
      <c r="F10" s="28" t="str">
        <f>'Annex A.1 Bid Form (Technical) '!F10</f>
        <v>Set</v>
      </c>
      <c r="G10" s="28">
        <f>'Annex A.1 Bid Form (Technical) '!G10</f>
        <v>300</v>
      </c>
      <c r="J10" s="33"/>
      <c r="K10" s="31"/>
      <c r="L10" s="31"/>
      <c r="M10" s="31"/>
      <c r="N10" s="31"/>
      <c r="O10" s="31"/>
      <c r="P10" s="31"/>
      <c r="Q10" s="31"/>
      <c r="R10" s="31"/>
      <c r="S10" s="31"/>
      <c r="T10" s="31"/>
      <c r="U10" s="31"/>
      <c r="V10" s="31"/>
      <c r="W10" s="31"/>
      <c r="X10" s="31"/>
      <c r="Y10" s="31"/>
      <c r="Z10" s="31"/>
    </row>
    <row r="11" spans="1:26" s="28" customFormat="1" ht="67" customHeight="1" x14ac:dyDescent="0.35">
      <c r="A11" s="32">
        <f>'Annex A.1 Bid Form (Technical) '!A11</f>
        <v>8</v>
      </c>
      <c r="B11" s="28" t="str">
        <f>'Annex A.1 Bid Form (Technical) '!B11</f>
        <v>Rennet</v>
      </c>
      <c r="C11" s="28" t="str">
        <f>'Annex A.1 Bid Form (Technical) '!C11</f>
        <v>1,000 tablets per pack</v>
      </c>
      <c r="D11" s="113" t="str">
        <f>'Annex A.1 Bid Form (Technical) '!D11</f>
        <v xml:space="preserve">انزيم الرنين( علبة بها 1000حبة </v>
      </c>
      <c r="E11" s="28" t="str">
        <f>'Annex A.1 Bid Form (Technical) '!E11</f>
        <v>NRT</v>
      </c>
      <c r="F11" s="28" t="str">
        <f>'Annex A.1 Bid Form (Technical) '!F11</f>
        <v>Pack</v>
      </c>
      <c r="G11" s="28">
        <f>'Annex A.1 Bid Form (Technical) '!G11</f>
        <v>300</v>
      </c>
      <c r="J11" s="33"/>
      <c r="K11" s="31"/>
      <c r="L11" s="31"/>
      <c r="M11" s="31"/>
      <c r="N11" s="31"/>
      <c r="O11" s="31"/>
      <c r="P11" s="31"/>
      <c r="Q11" s="31"/>
      <c r="R11" s="31"/>
      <c r="S11" s="31"/>
      <c r="T11" s="31"/>
      <c r="U11" s="31"/>
      <c r="V11" s="31"/>
      <c r="W11" s="31"/>
      <c r="X11" s="31"/>
      <c r="Y11" s="31"/>
      <c r="Z11" s="31"/>
    </row>
    <row r="12" spans="1:26" s="28" customFormat="1" ht="67" customHeight="1" x14ac:dyDescent="0.35">
      <c r="A12" s="32">
        <f>'Annex A.1 Bid Form (Technical) '!A12</f>
        <v>9</v>
      </c>
      <c r="B12" s="28" t="str">
        <f>'Annex A.1 Bid Form (Technical) '!B12</f>
        <v>Salt</v>
      </c>
      <c r="C12" s="28" t="str">
        <f>'Annex A.1 Bid Form (Technical) '!C12</f>
        <v>100 gr per person</v>
      </c>
      <c r="D12" s="113" t="str">
        <f>'Annex A.1 Bid Form (Technical) '!D12</f>
        <v xml:space="preserve">ملح الطعام (300عبؤة لكل عبؤة 100جرام </v>
      </c>
      <c r="E12" s="28" t="str">
        <f>'Annex A.1 Bid Form (Technical) '!E12</f>
        <v>NRT</v>
      </c>
      <c r="F12" s="28" t="str">
        <f>'Annex A.1 Bid Form (Technical) '!F12</f>
        <v>Kg</v>
      </c>
      <c r="G12" s="28">
        <f>'Annex A.1 Bid Form (Technical) '!G12</f>
        <v>30</v>
      </c>
      <c r="J12" s="33"/>
      <c r="K12" s="31"/>
      <c r="L12" s="31"/>
      <c r="M12" s="31"/>
      <c r="N12" s="31"/>
      <c r="O12" s="31"/>
      <c r="P12" s="31"/>
      <c r="Q12" s="31"/>
      <c r="R12" s="31"/>
      <c r="S12" s="31"/>
      <c r="T12" s="31"/>
      <c r="U12" s="31"/>
      <c r="V12" s="31"/>
      <c r="W12" s="31"/>
      <c r="X12" s="31"/>
      <c r="Y12" s="31"/>
      <c r="Z12" s="31"/>
    </row>
    <row r="13" spans="1:26" s="28" customFormat="1" ht="67" customHeight="1" x14ac:dyDescent="0.35">
      <c r="A13" s="32">
        <f>'Annex A.1 Bid Form (Technical) '!A13</f>
        <v>10</v>
      </c>
      <c r="B13" s="28" t="str">
        <f>'Annex A.1 Bid Form (Technical) '!B13</f>
        <v>Wooden table</v>
      </c>
      <c r="C13" s="28" t="str">
        <f>'Annex A.1 Bid Form (Technical) '!C13</f>
        <v>Table 1x1x0.5 m 
(1 meter width and 0,5 meter hight)</v>
      </c>
      <c r="D13" s="113" t="str">
        <f>'Annex A.1 Bid Form (Technical) '!D13</f>
        <v>تربيزة خشب  عرضها متر وطولها نصف متر( 50 سنتمتر× 1متر</v>
      </c>
      <c r="E13" s="28" t="str">
        <f>'Annex A.1 Bid Form (Technical) '!E13</f>
        <v>NRT</v>
      </c>
      <c r="F13" s="28" t="str">
        <f>'Annex A.1 Bid Form (Technical) '!F13</f>
        <v>PCs</v>
      </c>
      <c r="G13" s="28">
        <f>'Annex A.1 Bid Form (Technical) '!G13</f>
        <v>30</v>
      </c>
      <c r="J13" s="33"/>
      <c r="K13" s="31"/>
      <c r="L13" s="31"/>
      <c r="M13" s="31"/>
      <c r="N13" s="31"/>
      <c r="O13" s="31"/>
      <c r="P13" s="31"/>
      <c r="Q13" s="31"/>
      <c r="R13" s="31"/>
      <c r="S13" s="31"/>
      <c r="T13" s="31"/>
      <c r="U13" s="31"/>
      <c r="V13" s="31"/>
      <c r="W13" s="31"/>
      <c r="X13" s="31"/>
      <c r="Y13" s="31"/>
      <c r="Z13" s="31"/>
    </row>
    <row r="14" spans="1:26" s="28" customFormat="1" ht="67" customHeight="1" x14ac:dyDescent="0.35">
      <c r="A14" s="32">
        <f>'Annex A.1 Bid Form (Technical) '!A14</f>
        <v>11</v>
      </c>
      <c r="B14" s="28" t="str">
        <f>'Annex A.1 Bid Form (Technical) '!B14</f>
        <v>Thermometer</v>
      </c>
      <c r="C14" s="28" t="str">
        <f>'Annex A.1 Bid Form (Technical) '!C14</f>
        <v>For food preparation</v>
      </c>
      <c r="D14" s="113" t="str">
        <f>'Annex A.1 Bid Form (Technical) '!D14</f>
        <v>جهاز قياس درجة الحرارة(ثرمومتر لقياس درجة حرارة الاطعمة خاص بالجبنة</v>
      </c>
      <c r="E14" s="28" t="str">
        <f>'Annex A.1 Bid Form (Technical) '!E14</f>
        <v>NRT</v>
      </c>
      <c r="F14" s="28" t="str">
        <f>'Annex A.1 Bid Form (Technical) '!F14</f>
        <v>PCs</v>
      </c>
      <c r="G14" s="28">
        <f>'Annex A.1 Bid Form (Technical) '!G14</f>
        <v>300</v>
      </c>
      <c r="J14" s="33"/>
      <c r="K14" s="31"/>
      <c r="L14" s="31"/>
      <c r="M14" s="31"/>
      <c r="N14" s="31"/>
      <c r="O14" s="31"/>
      <c r="P14" s="31"/>
      <c r="Q14" s="31"/>
      <c r="R14" s="31"/>
      <c r="S14" s="31"/>
      <c r="T14" s="31"/>
      <c r="U14" s="31"/>
      <c r="V14" s="31"/>
      <c r="W14" s="31"/>
      <c r="X14" s="31"/>
      <c r="Y14" s="31"/>
      <c r="Z14" s="31"/>
    </row>
    <row r="15" spans="1:26" s="28" customFormat="1" ht="67" customHeight="1" x14ac:dyDescent="0.35">
      <c r="A15" s="32">
        <f>'Annex A.1 Bid Form (Technical) '!A15</f>
        <v>12</v>
      </c>
      <c r="B15" s="28" t="str">
        <f>'Annex A.1 Bid Form (Technical) '!B15</f>
        <v>Soap</v>
      </c>
      <c r="C15" s="28" t="str">
        <f>'Annex A.1 Bid Form (Technical) '!C15</f>
        <v>antibacterial, 
liquid, 
250ml</v>
      </c>
      <c r="D15" s="113" t="str">
        <f>'Annex A.1 Bid Form (Technical) '!D15</f>
        <v xml:space="preserve"> صابون ديتول سائل عبؤة 250مل                                      </v>
      </c>
      <c r="E15" s="28" t="str">
        <f>'Annex A.1 Bid Form (Technical) '!E15</f>
        <v>NRT</v>
      </c>
      <c r="F15" s="28" t="str">
        <f>'Annex A.1 Bid Form (Technical) '!F15</f>
        <v>Bottle</v>
      </c>
      <c r="G15" s="28">
        <f>'Annex A.1 Bid Form (Technical) '!G15</f>
        <v>300</v>
      </c>
      <c r="J15" s="33"/>
      <c r="K15" s="31"/>
      <c r="L15" s="31"/>
      <c r="M15" s="31"/>
      <c r="N15" s="31"/>
      <c r="O15" s="31"/>
      <c r="P15" s="31"/>
      <c r="Q15" s="31"/>
      <c r="R15" s="31"/>
      <c r="S15" s="31"/>
      <c r="T15" s="31"/>
      <c r="U15" s="31"/>
      <c r="V15" s="31"/>
      <c r="W15" s="31"/>
      <c r="X15" s="31"/>
      <c r="Y15" s="31"/>
      <c r="Z15" s="31"/>
    </row>
    <row r="16" spans="1:26" x14ac:dyDescent="0.3">
      <c r="A16" s="87" t="s">
        <v>41</v>
      </c>
      <c r="B16" s="88"/>
      <c r="C16" s="88"/>
      <c r="D16" s="88"/>
      <c r="E16" s="88"/>
      <c r="F16" s="88"/>
      <c r="G16" s="88"/>
      <c r="H16" s="88"/>
      <c r="I16" s="21" t="s">
        <v>24</v>
      </c>
      <c r="J16" s="34">
        <f>SUM(J4:J15)</f>
        <v>0</v>
      </c>
    </row>
    <row r="17" spans="1:10" ht="26" x14ac:dyDescent="0.3">
      <c r="A17" s="87"/>
      <c r="B17" s="88"/>
      <c r="C17" s="88"/>
      <c r="D17" s="88"/>
      <c r="E17" s="88"/>
      <c r="F17" s="88"/>
      <c r="G17" s="88"/>
      <c r="H17" s="88"/>
      <c r="I17" s="22" t="s">
        <v>25</v>
      </c>
      <c r="J17" s="35"/>
    </row>
    <row r="18" spans="1:10" ht="13.5" thickBot="1" x14ac:dyDescent="0.35">
      <c r="A18" s="87"/>
      <c r="B18" s="88"/>
      <c r="C18" s="88"/>
      <c r="D18" s="88"/>
      <c r="E18" s="88"/>
      <c r="F18" s="88"/>
      <c r="G18" s="88"/>
      <c r="H18" s="88"/>
      <c r="I18" s="23" t="s">
        <v>23</v>
      </c>
      <c r="J18" s="36">
        <f>J16+J17</f>
        <v>0</v>
      </c>
    </row>
    <row r="19" spans="1:10" x14ac:dyDescent="0.3">
      <c r="A19" s="84" t="s">
        <v>0</v>
      </c>
      <c r="B19" s="85"/>
      <c r="C19" s="85"/>
      <c r="D19" s="85"/>
      <c r="E19" s="85"/>
      <c r="F19" s="85"/>
      <c r="G19" s="85"/>
      <c r="H19" s="84" t="s">
        <v>1</v>
      </c>
      <c r="I19" s="85"/>
      <c r="J19" s="89"/>
    </row>
    <row r="20" spans="1:10" ht="32.15" customHeight="1" x14ac:dyDescent="0.3">
      <c r="A20" s="90" t="s">
        <v>9</v>
      </c>
      <c r="B20" s="91"/>
      <c r="C20" s="92" t="str">
        <f>+'Annex A.1 Bid Form (Technical) '!C19</f>
        <v>Nertiti DRC Sudan, warehouse</v>
      </c>
      <c r="D20" s="93"/>
      <c r="E20" s="93"/>
      <c r="F20" s="93"/>
      <c r="G20" s="93"/>
      <c r="H20" s="24" t="s">
        <v>10</v>
      </c>
      <c r="I20" s="94"/>
      <c r="J20" s="94"/>
    </row>
    <row r="21" spans="1:10" x14ac:dyDescent="0.3">
      <c r="A21" s="90" t="s">
        <v>11</v>
      </c>
      <c r="B21" s="91"/>
      <c r="C21" s="92" t="str">
        <f>+'Annex A.1 Bid Form (Technical) '!C20</f>
        <v>90 days after closing of ITB</v>
      </c>
      <c r="D21" s="93"/>
      <c r="E21" s="93"/>
      <c r="F21" s="93"/>
      <c r="G21" s="93"/>
      <c r="H21" s="24" t="s">
        <v>42</v>
      </c>
      <c r="I21" s="94"/>
      <c r="J21" s="94"/>
    </row>
    <row r="22" spans="1:10" ht="13.5" thickBot="1" x14ac:dyDescent="0.35">
      <c r="A22" s="95" t="s">
        <v>26</v>
      </c>
      <c r="B22" s="96"/>
      <c r="C22" s="97" t="s">
        <v>88</v>
      </c>
      <c r="D22" s="98"/>
      <c r="E22" s="98"/>
      <c r="F22" s="98"/>
      <c r="G22" s="99"/>
      <c r="H22" s="24" t="s">
        <v>27</v>
      </c>
      <c r="I22" s="100"/>
      <c r="J22" s="100"/>
    </row>
    <row r="23" spans="1:10" ht="25" customHeight="1" x14ac:dyDescent="0.3">
      <c r="A23" s="101" t="str">
        <f>+'Annex A.1 Bid Form (Technical) '!A21</f>
        <v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v>
      </c>
      <c r="B23" s="102"/>
      <c r="C23" s="102"/>
      <c r="D23" s="102"/>
      <c r="E23" s="102"/>
      <c r="F23" s="102"/>
      <c r="G23" s="103"/>
      <c r="H23" s="24" t="s">
        <v>12</v>
      </c>
      <c r="I23" s="94"/>
      <c r="J23" s="94"/>
    </row>
    <row r="24" spans="1:10" ht="39" customHeight="1" x14ac:dyDescent="0.3">
      <c r="A24" s="104"/>
      <c r="B24" s="105"/>
      <c r="C24" s="105"/>
      <c r="D24" s="105"/>
      <c r="E24" s="105"/>
      <c r="F24" s="105"/>
      <c r="G24" s="106"/>
      <c r="H24" s="24" t="s">
        <v>18</v>
      </c>
      <c r="I24" s="94"/>
      <c r="J24" s="94"/>
    </row>
    <row r="25" spans="1:10" ht="22.5" customHeight="1" x14ac:dyDescent="0.3">
      <c r="A25" s="104"/>
      <c r="B25" s="105"/>
      <c r="C25" s="105"/>
      <c r="D25" s="105"/>
      <c r="E25" s="105"/>
      <c r="F25" s="105"/>
      <c r="G25" s="106"/>
      <c r="H25" s="24" t="s">
        <v>19</v>
      </c>
      <c r="I25" s="94"/>
      <c r="J25" s="94"/>
    </row>
    <row r="26" spans="1:10" ht="18.649999999999999" customHeight="1" x14ac:dyDescent="0.3">
      <c r="A26" s="104"/>
      <c r="B26" s="105"/>
      <c r="C26" s="105"/>
      <c r="D26" s="105"/>
      <c r="E26" s="105"/>
      <c r="F26" s="105"/>
      <c r="G26" s="106"/>
      <c r="H26" s="24" t="s">
        <v>28</v>
      </c>
      <c r="I26" s="94"/>
      <c r="J26" s="94"/>
    </row>
    <row r="27" spans="1:10" ht="46" customHeight="1" x14ac:dyDescent="0.3">
      <c r="A27" s="104"/>
      <c r="B27" s="105"/>
      <c r="C27" s="105"/>
      <c r="D27" s="105"/>
      <c r="E27" s="105"/>
      <c r="F27" s="105"/>
      <c r="G27" s="106"/>
      <c r="H27" s="24" t="s">
        <v>20</v>
      </c>
      <c r="I27" s="94"/>
      <c r="J27" s="94"/>
    </row>
    <row r="28" spans="1:10" ht="68.5" customHeight="1" thickBot="1" x14ac:dyDescent="0.35">
      <c r="A28" s="107"/>
      <c r="B28" s="108"/>
      <c r="C28" s="108"/>
      <c r="D28" s="108"/>
      <c r="E28" s="108"/>
      <c r="F28" s="108"/>
      <c r="G28" s="109"/>
      <c r="H28" s="41" t="s">
        <v>21</v>
      </c>
      <c r="I28" s="94"/>
      <c r="J28" s="94"/>
    </row>
  </sheetData>
  <protectedRanges>
    <protectedRange sqref="J17 C1:D1 C22:D22 A23 I24:J28 I4:I15" name="Område1"/>
    <protectedRange sqref="E1:F1 E16:F19" name="Område1_3"/>
  </protectedRanges>
  <mergeCells count="22">
    <mergeCell ref="A22:B22"/>
    <mergeCell ref="C22:G22"/>
    <mergeCell ref="I22:J22"/>
    <mergeCell ref="A23:G28"/>
    <mergeCell ref="I23:J23"/>
    <mergeCell ref="I24:J24"/>
    <mergeCell ref="I25:J25"/>
    <mergeCell ref="I26:J26"/>
    <mergeCell ref="I27:J27"/>
    <mergeCell ref="I28:J28"/>
    <mergeCell ref="A20:B20"/>
    <mergeCell ref="C20:G20"/>
    <mergeCell ref="I20:J20"/>
    <mergeCell ref="A21:B21"/>
    <mergeCell ref="C21:G21"/>
    <mergeCell ref="I21:J21"/>
    <mergeCell ref="C1:I1"/>
    <mergeCell ref="A2:G2"/>
    <mergeCell ref="H2:J2"/>
    <mergeCell ref="A16:H18"/>
    <mergeCell ref="A19:G19"/>
    <mergeCell ref="H19:J19"/>
  </mergeCells>
  <printOptions horizontalCentered="1"/>
  <pageMargins left="0.70866141732283472" right="0.70866141732283472" top="0.74803149606299213" bottom="0.74803149606299213" header="0.31496062992125984" footer="0.31496062992125984"/>
  <pageSetup paperSize="9" scale="65"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941624FD5D7D47929B13FA95261668" ma:contentTypeVersion="11" ma:contentTypeDescription="Create a new document." ma:contentTypeScope="" ma:versionID="77acd1253c90180cf7d7a241c726b8fa">
  <xsd:schema xmlns:xsd="http://www.w3.org/2001/XMLSchema" xmlns:xs="http://www.w3.org/2001/XMLSchema" xmlns:p="http://schemas.microsoft.com/office/2006/metadata/properties" xmlns:ns2="bdc7fb2d-ca13-4f03-836f-93cd540a258d" xmlns:ns3="58b2cb87-2480-48c4-87d9-c91a31dc3494" targetNamespace="http://schemas.microsoft.com/office/2006/metadata/properties" ma:root="true" ma:fieldsID="d45da457ed90e2f224d0e11352e3237e" ns2:_="" ns3:_="">
    <xsd:import namespace="bdc7fb2d-ca13-4f03-836f-93cd540a258d"/>
    <xsd:import namespace="58b2cb87-2480-48c4-87d9-c91a31dc3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7fb2d-ca13-4f03-836f-93cd540a25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b2cb87-2480-48c4-87d9-c91a31dc34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F9F23-831D-4628-9941-8A2400C8F5ED}">
  <ds:schemaRefs>
    <ds:schemaRef ds:uri="http://schemas.microsoft.com/sharepoint/v3/contenttype/forms"/>
  </ds:schemaRefs>
</ds:datastoreItem>
</file>

<file path=customXml/itemProps2.xml><?xml version="1.0" encoding="utf-8"?>
<ds:datastoreItem xmlns:ds="http://schemas.openxmlformats.org/officeDocument/2006/customXml" ds:itemID="{34A5DCB1-4845-4BD0-9B56-5BC70B8E0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7fb2d-ca13-4f03-836f-93cd540a258d"/>
    <ds:schemaRef ds:uri="58b2cb87-2480-48c4-87d9-c91a31dc3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1199FC-4F7B-41C4-BDF6-5AA173ED8EC6}">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www.w3.org/XML/1998/namespace"/>
    <ds:schemaRef ds:uri="58b2cb87-2480-48c4-87d9-c91a31dc3494"/>
    <ds:schemaRef ds:uri="bdc7fb2d-ca13-4f03-836f-93cd540a258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A.1 Bid Form (Technical) </vt:lpstr>
      <vt:lpstr>Annex A.2  Bid Form (Financial)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Ludovic Cyrille Raphael Barra</dc:creator>
  <cp:lastModifiedBy>Muhammad Shoaib</cp:lastModifiedBy>
  <cp:lastPrinted>2022-02-13T06:06:20Z</cp:lastPrinted>
  <dcterms:created xsi:type="dcterms:W3CDTF">2019-02-13T20:54:56Z</dcterms:created>
  <dcterms:modified xsi:type="dcterms:W3CDTF">2022-09-18T07:38:19Z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0x0101003C941624FD5D7D47929B13FA95261668</vt:lpwstr>
  </property>
</Properties>
</file>